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6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<sst xmlns="http://schemas.openxmlformats.org/spreadsheetml/2006/main" count="127" uniqueCount="123">
  <si>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</si>
  <si>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</si>
  <si>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</si>
  <si>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</si>
  <si>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</si>
  <si>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</si>
  <si>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</si>
  <si>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</si>
  <si>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</si>
  <si>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</si>
  <si>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</si>
  <si>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</si>
  <si>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</si>
  <si>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</si>
  <si>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</si>
  <si>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</si>
  <si>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</si>
  <si>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</si>
  <si>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</si>
  <si>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</si>
  <si>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</si>
  <si>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</si>
  <si>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</si>
  <si>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</si>
  <si>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</si>
  <si>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</si>
  <si>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</si>
  <si>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</si>
  <si>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</si>
  <si>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</si>
  <si>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</si>
  <si>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</si>
  <si>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</si>
  <si>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</si>
  <si>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</si>
  <si>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</si>
  <si>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</si>
  <si>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</si>
  <si>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</si>
  <si>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</si>
  <si>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</si>
  <si>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</si>
  <si>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</si>
  <si>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</si>
  <si>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</si>
  <si>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</si>
  <si>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</si>
  <si>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</si>
  <si>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</si>
  <si>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</si>
  <si>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</si>
  <si>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</si>
  <si>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</si>
  <si>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</si>
  <si>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</si>
  <si>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</si>
  <si>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</si>
  <si>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</si>
  <si>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</si>
  <si>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</si>
  <si>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</si>
  <si>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</si>
  <si>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</si>
  <si>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</si>
  <si>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</si>
  <si>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</si>
  <si>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</si>
  <si>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</si>
  <si>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</si>
  <si>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</si>
  <si>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</si>
  <si>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</si>
  <si>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</si>
  <si>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</si>
  <si>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</si>
  <si>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</si>
  <si>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</si>
  <si>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</si>
  <si>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</si>
  <si>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</si>
  <si>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</si>
  <si>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</si>
  <si>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</si>
  <si>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</si>
  <si>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</si>
  <si>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</si>
  <si>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</si>
  <si>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</si>
  <si>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</si>
  <si>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</si>
  <si>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</si>
  <si>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</si>
  <si>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</si>
  <si>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</si>
  <si>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</si>
  <si>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</si>
  <si>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</si>
  <si>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</si>
  <si>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</si>
  <si>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</si>
  <si>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</si>
  <si>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</si>
  <si>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</si>
  <si>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</si>
  <si>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</si>
  <si>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</si>
  <si>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</si>
  <si>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</si>
  <si>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</si>
  <si>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</si>
  <si>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</si>
  <si>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</si>
  <si>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</si>
  <si>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</si>
  <si>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</t>
  </si>
  <si>
    <t xml:space="preserve"> 1 17 00000 </t>
  </si>
  <si>
    <t>Прочие неналоговые доходы</t>
  </si>
  <si>
    <t xml:space="preserve"> 1 09 00000 </t>
  </si>
  <si>
    <t xml:space="preserve">Задолженность и перерасчеты по отмененным налогам, сборам и иным обязательным платежам 
</t>
  </si>
  <si>
    <t>2 02 40000</t>
  </si>
  <si>
    <t>исполнитель: Бреславец Анастасия Владимировна, тел 8-34345-5-55-23</t>
  </si>
  <si>
    <t>по доходам по состоянию на  01 сентября  2021 года.</t>
  </si>
  <si>
    <t>по расходам  по состоянию на 01 сентября 2021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</si>
</sst>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6" fontId="4" fillId="0" borderId="16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3" fontId="4" fillId="0" borderId="23" xfId="0" applyNumberFormat="1" applyFont="1" applyBorder="1" applyAlignment="1">
      <alignment horizontal="center" wrapText="1"/>
    </xf>
    <xf numFmtId="193" fontId="4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188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28" xfId="0" applyFont="1" applyBorder="1" applyAlignment="1">
      <alignment horizontal="justify" vertical="top" wrapText="1"/>
    </xf>
    <xf numFmtId="187" fontId="1" fillId="0" borderId="11" xfId="61" applyFont="1" applyBorder="1" applyAlignment="1">
      <alignment horizontal="center" vertical="top"/>
    </xf>
    <xf numFmtId="196" fontId="1" fillId="0" borderId="13" xfId="0" applyNumberFormat="1" applyFont="1" applyFill="1" applyBorder="1" applyAlignment="1">
      <alignment horizontal="center" vertical="center"/>
    </xf>
    <xf numFmtId="196" fontId="1" fillId="33" borderId="13" xfId="0" applyNumberFormat="1" applyFont="1" applyFill="1" applyBorder="1" applyAlignment="1">
      <alignment horizontal="center" vertical="center"/>
    </xf>
    <xf numFmtId="193" fontId="1" fillId="0" borderId="29" xfId="0" applyNumberFormat="1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193" fontId="1" fillId="0" borderId="30" xfId="0" applyNumberFormat="1" applyFont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/>
    </xf>
    <xf numFmtId="196" fontId="1" fillId="0" borderId="28" xfId="0" applyNumberFormat="1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>
      <alignment horizontal="center" vertical="center"/>
    </xf>
    <xf numFmtId="193" fontId="4" fillId="0" borderId="23" xfId="0" applyNumberFormat="1" applyFont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/>
    </xf>
    <xf numFmtId="196" fontId="1" fillId="33" borderId="15" xfId="0" applyNumberFormat="1" applyFont="1" applyFill="1" applyBorder="1" applyAlignment="1">
      <alignment horizontal="center" vertical="center"/>
    </xf>
    <xf numFmtId="193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1" fillId="0" borderId="29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30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5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45" fillId="33" borderId="10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1" fillId="33" borderId="20" xfId="0" applyNumberFormat="1" applyFont="1" applyFill="1" applyBorder="1" applyAlignment="1">
      <alignment horizontal="center"/>
    </xf>
    <xf numFmtId="193" fontId="1" fillId="33" borderId="22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37" xfId="0" applyNumberFormat="1" applyFont="1" applyFill="1" applyBorder="1" applyAlignment="1">
      <alignment horizontal="center"/>
    </xf>
    <xf numFmtId="193" fontId="4" fillId="33" borderId="38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11.8515625" style="0" customWidth="1"/>
    <col min="2" max="2" width="50.7109375" style="73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 t="s">
        <v>114</v>
      </c>
      <c r="B1" s="69"/>
      <c r="C1" s="2"/>
      <c r="D1" s="1"/>
      <c r="E1" s="1"/>
    </row>
    <row r="2" spans="1:5" ht="15">
      <c r="A2" s="1"/>
      <c r="B2" s="136"/>
      <c r="C2" s="136"/>
      <c r="D2" s="136"/>
      <c r="E2" s="136"/>
    </row>
    <row r="3" spans="1:5" ht="15">
      <c r="A3" s="124" t="s">
        <v>76</v>
      </c>
      <c r="B3" s="124"/>
      <c r="C3" s="124"/>
      <c r="D3" s="124"/>
      <c r="E3" s="124"/>
    </row>
    <row r="4" spans="1:5" ht="15">
      <c r="A4" s="124" t="s">
        <v>121</v>
      </c>
      <c r="B4" s="124"/>
      <c r="C4" s="124"/>
      <c r="D4" s="124"/>
      <c r="E4" s="124"/>
    </row>
    <row r="5" spans="1:5" ht="15.75" thickBot="1">
      <c r="A5" s="1"/>
      <c r="B5" s="69"/>
      <c r="C5" s="1"/>
      <c r="D5" s="126" t="s">
        <v>0</v>
      </c>
      <c r="E5" s="126"/>
    </row>
    <row r="6" spans="1:5" ht="12.75">
      <c r="A6" s="127" t="s">
        <v>1</v>
      </c>
      <c r="B6" s="130" t="s">
        <v>2</v>
      </c>
      <c r="C6" s="133" t="s">
        <v>66</v>
      </c>
      <c r="D6" s="133" t="s">
        <v>3</v>
      </c>
      <c r="E6" s="137" t="s">
        <v>67</v>
      </c>
    </row>
    <row r="7" spans="1:5" ht="12.75">
      <c r="A7" s="128"/>
      <c r="B7" s="131"/>
      <c r="C7" s="134"/>
      <c r="D7" s="134"/>
      <c r="E7" s="138"/>
    </row>
    <row r="8" spans="1:5" ht="20.25" customHeight="1" thickBot="1">
      <c r="A8" s="129"/>
      <c r="B8" s="132"/>
      <c r="C8" s="135"/>
      <c r="D8" s="135"/>
      <c r="E8" s="139"/>
    </row>
    <row r="9" spans="1:5" ht="15" thickBot="1">
      <c r="A9" s="15" t="s">
        <v>4</v>
      </c>
      <c r="B9" s="70" t="s">
        <v>5</v>
      </c>
      <c r="C9" s="61">
        <f>C10+C11+C12+C13+C14+C15+C16+C17+C18+C20+C21+C22+C23+C24</f>
        <v>519518.69999999995</v>
      </c>
      <c r="D9" s="61">
        <f>D10+D11+D12+D13+D14+D15+D16+D17+D18+D19+D20+D21+D22+D23+D24+D25</f>
        <v>333710.5</v>
      </c>
      <c r="E9" s="67">
        <f>D9/C9*100</f>
        <v>64.2345501711488</v>
      </c>
    </row>
    <row r="10" spans="1:5" ht="15">
      <c r="A10" s="13" t="s">
        <v>6</v>
      </c>
      <c r="B10" s="14" t="s">
        <v>7</v>
      </c>
      <c r="C10" s="80">
        <v>343061</v>
      </c>
      <c r="D10" s="81">
        <v>222820.8</v>
      </c>
      <c r="E10" s="82">
        <f aca="true" t="shared" si="0" ref="E10:E35">D10/C10*100</f>
        <v>64.95078134792355</v>
      </c>
    </row>
    <row r="11" spans="1:5" ht="30">
      <c r="A11" s="9" t="s">
        <v>81</v>
      </c>
      <c r="B11" s="5" t="s">
        <v>88</v>
      </c>
      <c r="C11" s="83">
        <v>25088.1</v>
      </c>
      <c r="D11" s="84">
        <v>16166.1</v>
      </c>
      <c r="E11" s="85">
        <f t="shared" si="0"/>
        <v>64.43732287419135</v>
      </c>
    </row>
    <row r="12" spans="1:5" ht="30">
      <c r="A12" s="10" t="s">
        <v>93</v>
      </c>
      <c r="B12" s="4" t="s">
        <v>89</v>
      </c>
      <c r="C12" s="83">
        <v>27828</v>
      </c>
      <c r="D12" s="86">
        <v>26043.1</v>
      </c>
      <c r="E12" s="85">
        <f t="shared" si="0"/>
        <v>93.5859565904844</v>
      </c>
    </row>
    <row r="13" spans="1:5" ht="30">
      <c r="A13" s="10" t="s">
        <v>8</v>
      </c>
      <c r="B13" s="71" t="s">
        <v>9</v>
      </c>
      <c r="C13" s="83">
        <v>6837</v>
      </c>
      <c r="D13" s="83">
        <v>3757.5</v>
      </c>
      <c r="E13" s="85">
        <f t="shared" si="0"/>
        <v>54.958315050460726</v>
      </c>
    </row>
    <row r="14" spans="1:5" ht="15">
      <c r="A14" s="10" t="s">
        <v>104</v>
      </c>
      <c r="B14" s="72" t="s">
        <v>105</v>
      </c>
      <c r="C14" s="83">
        <v>127</v>
      </c>
      <c r="D14" s="83">
        <v>15.5</v>
      </c>
      <c r="E14" s="85">
        <f t="shared" si="0"/>
        <v>12.204724409448819</v>
      </c>
    </row>
    <row r="15" spans="1:5" ht="30">
      <c r="A15" s="11" t="s">
        <v>82</v>
      </c>
      <c r="B15" s="4" t="s">
        <v>83</v>
      </c>
      <c r="C15" s="83">
        <v>1996</v>
      </c>
      <c r="D15" s="83">
        <v>2226.3</v>
      </c>
      <c r="E15" s="85">
        <f t="shared" si="0"/>
        <v>111.53807615230463</v>
      </c>
    </row>
    <row r="16" spans="1:5" ht="15">
      <c r="A16" s="11" t="s">
        <v>10</v>
      </c>
      <c r="B16" s="4" t="s">
        <v>11</v>
      </c>
      <c r="C16" s="83">
        <v>19283</v>
      </c>
      <c r="D16" s="83">
        <v>2213.7</v>
      </c>
      <c r="E16" s="85">
        <f t="shared" si="0"/>
        <v>11.480060156614634</v>
      </c>
    </row>
    <row r="17" spans="1:5" ht="15">
      <c r="A17" s="10" t="s">
        <v>12</v>
      </c>
      <c r="B17" s="5" t="s">
        <v>13</v>
      </c>
      <c r="C17" s="83">
        <v>25036</v>
      </c>
      <c r="D17" s="83">
        <v>20074.6</v>
      </c>
      <c r="E17" s="85">
        <f t="shared" si="0"/>
        <v>80.18293657133727</v>
      </c>
    </row>
    <row r="18" spans="1:5" ht="15">
      <c r="A18" s="10" t="s">
        <v>14</v>
      </c>
      <c r="B18" s="5" t="s">
        <v>15</v>
      </c>
      <c r="C18" s="83">
        <v>7673.8</v>
      </c>
      <c r="D18" s="83">
        <v>5805</v>
      </c>
      <c r="E18" s="85">
        <f t="shared" si="0"/>
        <v>75.64700669811566</v>
      </c>
    </row>
    <row r="19" spans="1:5" ht="31.5" customHeight="1">
      <c r="A19" s="79" t="s">
        <v>117</v>
      </c>
      <c r="B19" s="4" t="s">
        <v>118</v>
      </c>
      <c r="C19" s="83">
        <v>0</v>
      </c>
      <c r="D19" s="83">
        <v>2.3</v>
      </c>
      <c r="E19" s="85"/>
    </row>
    <row r="20" spans="1:5" ht="29.25" customHeight="1">
      <c r="A20" s="79" t="s">
        <v>16</v>
      </c>
      <c r="B20" s="4" t="s">
        <v>68</v>
      </c>
      <c r="C20" s="83">
        <v>34952.8</v>
      </c>
      <c r="D20" s="83">
        <v>10973.2</v>
      </c>
      <c r="E20" s="85">
        <f t="shared" si="0"/>
        <v>31.3943375065803</v>
      </c>
    </row>
    <row r="21" spans="1:5" ht="13.5" customHeight="1">
      <c r="A21" s="10" t="s">
        <v>17</v>
      </c>
      <c r="B21" s="4" t="s">
        <v>18</v>
      </c>
      <c r="C21" s="83">
        <v>4341</v>
      </c>
      <c r="D21" s="83">
        <v>7048.9</v>
      </c>
      <c r="E21" s="85">
        <f t="shared" si="0"/>
        <v>162.37963602856485</v>
      </c>
    </row>
    <row r="22" spans="1:5" ht="30">
      <c r="A22" s="12" t="s">
        <v>19</v>
      </c>
      <c r="B22" s="6" t="s">
        <v>20</v>
      </c>
      <c r="C22" s="83">
        <v>1796.1</v>
      </c>
      <c r="D22" s="83">
        <v>1850.8</v>
      </c>
      <c r="E22" s="85">
        <f t="shared" si="0"/>
        <v>103.04548744501976</v>
      </c>
    </row>
    <row r="23" spans="1:5" ht="30">
      <c r="A23" s="12" t="s">
        <v>21</v>
      </c>
      <c r="B23" s="4" t="s">
        <v>22</v>
      </c>
      <c r="C23" s="83">
        <v>17652.9</v>
      </c>
      <c r="D23" s="83">
        <v>11339.3</v>
      </c>
      <c r="E23" s="85">
        <f t="shared" si="0"/>
        <v>64.2347716239258</v>
      </c>
    </row>
    <row r="24" spans="1:5" ht="15">
      <c r="A24" s="12" t="s">
        <v>23</v>
      </c>
      <c r="B24" s="4" t="s">
        <v>24</v>
      </c>
      <c r="C24" s="83">
        <v>3846</v>
      </c>
      <c r="D24" s="83">
        <v>3369.5</v>
      </c>
      <c r="E24" s="85">
        <f t="shared" si="0"/>
        <v>87.61050442017681</v>
      </c>
    </row>
    <row r="25" spans="1:5" ht="15.75" thickBot="1">
      <c r="A25" s="12" t="s">
        <v>115</v>
      </c>
      <c r="B25" s="78" t="s">
        <v>116</v>
      </c>
      <c r="C25" s="87">
        <v>0</v>
      </c>
      <c r="D25" s="87">
        <v>3.9</v>
      </c>
      <c r="E25" s="85"/>
    </row>
    <row r="26" spans="1:5" ht="15" thickBot="1">
      <c r="A26" s="17" t="s">
        <v>25</v>
      </c>
      <c r="B26" s="18" t="s">
        <v>26</v>
      </c>
      <c r="C26" s="88">
        <f>C27+C32+C33</f>
        <v>911639.6</v>
      </c>
      <c r="D26" s="88">
        <f>D27+D32+D33</f>
        <v>632775.7000000001</v>
      </c>
      <c r="E26" s="89">
        <f t="shared" si="0"/>
        <v>69.41072985420995</v>
      </c>
    </row>
    <row r="27" spans="1:5" ht="30">
      <c r="A27" s="62" t="s">
        <v>27</v>
      </c>
      <c r="B27" s="63" t="s">
        <v>28</v>
      </c>
      <c r="C27" s="90">
        <f>C28+C29+C30+C31</f>
        <v>916724.6</v>
      </c>
      <c r="D27" s="90">
        <f>D28+D29+D30+D31</f>
        <v>637645.2000000001</v>
      </c>
      <c r="E27" s="82">
        <f t="shared" si="0"/>
        <v>69.55689854946623</v>
      </c>
    </row>
    <row r="28" spans="1:5" ht="30">
      <c r="A28" s="65" t="s">
        <v>106</v>
      </c>
      <c r="B28" s="66" t="s">
        <v>107</v>
      </c>
      <c r="C28" s="80">
        <v>177387</v>
      </c>
      <c r="D28" s="80">
        <v>118256</v>
      </c>
      <c r="E28" s="85">
        <f t="shared" si="0"/>
        <v>66.66553918832835</v>
      </c>
    </row>
    <row r="29" spans="1:5" ht="31.5" customHeight="1">
      <c r="A29" s="12" t="s">
        <v>98</v>
      </c>
      <c r="B29" s="4" t="s">
        <v>90</v>
      </c>
      <c r="C29" s="84">
        <v>62596.5</v>
      </c>
      <c r="D29" s="84">
        <v>39238.1</v>
      </c>
      <c r="E29" s="85">
        <f t="shared" si="0"/>
        <v>62.684175632822914</v>
      </c>
    </row>
    <row r="30" spans="1:5" ht="30">
      <c r="A30" s="12" t="s">
        <v>97</v>
      </c>
      <c r="B30" s="5" t="s">
        <v>91</v>
      </c>
      <c r="C30" s="84">
        <v>623164.6</v>
      </c>
      <c r="D30" s="84">
        <v>443160.7</v>
      </c>
      <c r="E30" s="85">
        <f t="shared" si="0"/>
        <v>71.11454983161752</v>
      </c>
    </row>
    <row r="31" spans="1:5" ht="15">
      <c r="A31" s="19" t="s">
        <v>119</v>
      </c>
      <c r="B31" s="16" t="s">
        <v>109</v>
      </c>
      <c r="C31" s="91">
        <v>53576.5</v>
      </c>
      <c r="D31" s="91">
        <v>36990.4</v>
      </c>
      <c r="E31" s="85">
        <f t="shared" si="0"/>
        <v>69.04221067072316</v>
      </c>
    </row>
    <row r="32" spans="1:5" ht="57" customHeight="1">
      <c r="A32" s="19" t="s">
        <v>112</v>
      </c>
      <c r="B32" s="16" t="s">
        <v>113</v>
      </c>
      <c r="C32" s="91">
        <v>178</v>
      </c>
      <c r="D32" s="91">
        <v>178</v>
      </c>
      <c r="E32" s="92">
        <v>0</v>
      </c>
    </row>
    <row r="33" spans="1:5" ht="60.75" thickBot="1">
      <c r="A33" s="19" t="s">
        <v>99</v>
      </c>
      <c r="B33" s="64" t="s">
        <v>69</v>
      </c>
      <c r="C33" s="91">
        <v>-5263</v>
      </c>
      <c r="D33" s="91">
        <v>-5047.5</v>
      </c>
      <c r="E33" s="92">
        <v>0</v>
      </c>
    </row>
    <row r="34" spans="1:5" ht="29.25" thickBot="1">
      <c r="A34" s="20" t="s">
        <v>29</v>
      </c>
      <c r="B34" s="21" t="s">
        <v>30</v>
      </c>
      <c r="C34" s="88">
        <v>0</v>
      </c>
      <c r="D34" s="88">
        <v>0</v>
      </c>
      <c r="E34" s="89">
        <v>0</v>
      </c>
    </row>
    <row r="35" spans="1:5" ht="15.75" customHeight="1" thickBot="1">
      <c r="A35" s="140" t="s">
        <v>31</v>
      </c>
      <c r="B35" s="141"/>
      <c r="C35" s="88">
        <f>C9+C26</f>
        <v>1431158.2999999998</v>
      </c>
      <c r="D35" s="88">
        <f>D9+D26</f>
        <v>966486.2000000001</v>
      </c>
      <c r="E35" s="89">
        <f t="shared" si="0"/>
        <v>67.53174683750919</v>
      </c>
    </row>
    <row r="36" spans="1:5" ht="15">
      <c r="A36" s="1"/>
      <c r="B36" s="69"/>
      <c r="C36" s="1"/>
      <c r="D36" s="1"/>
      <c r="E36" s="1"/>
    </row>
    <row r="37" spans="1:5" ht="15">
      <c r="A37" s="1" t="s">
        <v>101</v>
      </c>
      <c r="B37" s="69"/>
      <c r="C37" s="1"/>
      <c r="D37" s="1"/>
      <c r="E37" s="1"/>
    </row>
    <row r="38" spans="1:7" ht="15">
      <c r="A38" s="125" t="s">
        <v>103</v>
      </c>
      <c r="B38" s="125"/>
      <c r="C38" s="1"/>
      <c r="D38" s="60" t="s">
        <v>102</v>
      </c>
      <c r="E38" s="1"/>
      <c r="G38" s="1"/>
    </row>
    <row r="39" spans="1:5" ht="15">
      <c r="A39" s="1"/>
      <c r="B39" s="69"/>
      <c r="C39" s="1"/>
      <c r="D39" s="1"/>
      <c r="E39" s="1"/>
    </row>
    <row r="40" spans="1:5" ht="15">
      <c r="A40" s="1" t="s">
        <v>85</v>
      </c>
      <c r="B40" s="69" t="s">
        <v>100</v>
      </c>
      <c r="C40" s="1"/>
      <c r="D40" s="1"/>
      <c r="E40" s="1"/>
    </row>
  </sheetData>
  <sheetProtection/>
  <mergeCells count="11">
    <mergeCell ref="B2:E2"/>
    <mergeCell ref="D6:D8"/>
    <mergeCell ref="E6:E8"/>
    <mergeCell ref="A35:B35"/>
    <mergeCell ref="A3:E3"/>
    <mergeCell ref="A4:E4"/>
    <mergeCell ref="A38:B38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96" zoomScaleSheetLayoutView="96" workbookViewId="0" topLeftCell="A36">
      <selection activeCell="C48" sqref="C48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28125" style="77" customWidth="1"/>
    <col min="4" max="4" width="12.7109375" style="77" customWidth="1"/>
    <col min="5" max="5" width="8.8515625" style="0" customWidth="1"/>
  </cols>
  <sheetData>
    <row r="1" spans="1:5" ht="15">
      <c r="A1" s="1"/>
      <c r="B1" s="1"/>
      <c r="C1" s="60"/>
      <c r="D1" s="60"/>
      <c r="E1" s="1"/>
    </row>
    <row r="2" spans="1:5" ht="18" customHeight="1">
      <c r="A2" s="1"/>
      <c r="B2" s="142"/>
      <c r="C2" s="142"/>
      <c r="D2" s="142"/>
      <c r="E2" s="142"/>
    </row>
    <row r="3" spans="1:5" ht="15">
      <c r="A3" s="143" t="s">
        <v>76</v>
      </c>
      <c r="B3" s="143"/>
      <c r="C3" s="143"/>
      <c r="D3" s="143"/>
      <c r="E3" s="143"/>
    </row>
    <row r="4" spans="1:5" ht="15">
      <c r="A4" s="143" t="s">
        <v>122</v>
      </c>
      <c r="B4" s="143"/>
      <c r="C4" s="143"/>
      <c r="D4" s="143"/>
      <c r="E4" s="143"/>
    </row>
    <row r="5" spans="1:5" ht="15.75" thickBot="1">
      <c r="A5" s="93"/>
      <c r="B5" s="93"/>
      <c r="C5" s="93"/>
      <c r="D5" s="144" t="s">
        <v>32</v>
      </c>
      <c r="E5" s="144"/>
    </row>
    <row r="6" spans="1:5" ht="91.5" customHeight="1" thickBot="1">
      <c r="A6" s="29" t="s">
        <v>33</v>
      </c>
      <c r="B6" s="30" t="s">
        <v>34</v>
      </c>
      <c r="C6" s="30" t="s">
        <v>92</v>
      </c>
      <c r="D6" s="30" t="s">
        <v>35</v>
      </c>
      <c r="E6" s="94" t="s">
        <v>108</v>
      </c>
    </row>
    <row r="7" spans="1:5" ht="15" thickBot="1">
      <c r="A7" s="31">
        <v>100</v>
      </c>
      <c r="B7" s="32" t="s">
        <v>36</v>
      </c>
      <c r="C7" s="107">
        <f>C8+C9+C10+C12+C13+C14+C15+C11</f>
        <v>138526.6</v>
      </c>
      <c r="D7" s="107">
        <f>D8+D9+D10+D12+D13+D14+D15+D11</f>
        <v>83569.2</v>
      </c>
      <c r="E7" s="68">
        <f aca="true" t="shared" si="0" ref="E7:E12">D7/C7%</f>
        <v>60.32718625881238</v>
      </c>
    </row>
    <row r="8" spans="1:5" ht="15">
      <c r="A8" s="33">
        <v>102</v>
      </c>
      <c r="B8" s="34" t="s">
        <v>64</v>
      </c>
      <c r="C8" s="108">
        <v>3192.7</v>
      </c>
      <c r="D8" s="108">
        <v>1991.8</v>
      </c>
      <c r="E8" s="95">
        <f t="shared" si="0"/>
        <v>62.38606821812259</v>
      </c>
    </row>
    <row r="9" spans="1:5" ht="30">
      <c r="A9" s="23">
        <v>103</v>
      </c>
      <c r="B9" s="8" t="s">
        <v>37</v>
      </c>
      <c r="C9" s="109">
        <v>6639</v>
      </c>
      <c r="D9" s="109">
        <v>3884.8</v>
      </c>
      <c r="E9" s="95">
        <f t="shared" si="0"/>
        <v>58.51483657177286</v>
      </c>
    </row>
    <row r="10" spans="1:5" ht="30">
      <c r="A10" s="23">
        <v>104</v>
      </c>
      <c r="B10" s="8" t="s">
        <v>65</v>
      </c>
      <c r="C10" s="109">
        <v>53310.6</v>
      </c>
      <c r="D10" s="109">
        <v>34433.6</v>
      </c>
      <c r="E10" s="96">
        <f t="shared" si="0"/>
        <v>64.59053171414315</v>
      </c>
    </row>
    <row r="11" spans="1:5" ht="15">
      <c r="A11" s="23">
        <v>105</v>
      </c>
      <c r="B11" s="8" t="s">
        <v>86</v>
      </c>
      <c r="C11" s="109">
        <v>42.7</v>
      </c>
      <c r="D11" s="109">
        <v>0</v>
      </c>
      <c r="E11" s="96">
        <f t="shared" si="0"/>
        <v>0</v>
      </c>
    </row>
    <row r="12" spans="1:5" ht="45" customHeight="1">
      <c r="A12" s="23">
        <v>106</v>
      </c>
      <c r="B12" s="35" t="s">
        <v>79</v>
      </c>
      <c r="C12" s="109">
        <v>22671</v>
      </c>
      <c r="D12" s="109">
        <v>15507.9</v>
      </c>
      <c r="E12" s="96">
        <f t="shared" si="0"/>
        <v>68.40412862246923</v>
      </c>
    </row>
    <row r="13" spans="1:5" ht="21" customHeight="1">
      <c r="A13" s="36">
        <v>107</v>
      </c>
      <c r="B13" s="7" t="s">
        <v>84</v>
      </c>
      <c r="C13" s="110">
        <v>0</v>
      </c>
      <c r="D13" s="110">
        <v>0</v>
      </c>
      <c r="E13" s="96">
        <v>0</v>
      </c>
    </row>
    <row r="14" spans="1:5" ht="15">
      <c r="A14" s="23">
        <v>111</v>
      </c>
      <c r="B14" s="7" t="s">
        <v>80</v>
      </c>
      <c r="C14" s="109">
        <v>3300</v>
      </c>
      <c r="D14" s="109">
        <v>0</v>
      </c>
      <c r="E14" s="96">
        <f aca="true" t="shared" si="1" ref="E14:E22">D14/C14%</f>
        <v>0</v>
      </c>
    </row>
    <row r="15" spans="1:5" ht="15.75" thickBot="1">
      <c r="A15" s="24">
        <v>113</v>
      </c>
      <c r="B15" s="37" t="s">
        <v>39</v>
      </c>
      <c r="C15" s="111">
        <v>49370.6</v>
      </c>
      <c r="D15" s="111">
        <v>27751.1</v>
      </c>
      <c r="E15" s="97">
        <f t="shared" si="1"/>
        <v>56.20976856671785</v>
      </c>
    </row>
    <row r="16" spans="1:5" ht="29.25" thickBot="1">
      <c r="A16" s="31">
        <v>300</v>
      </c>
      <c r="B16" s="39" t="s">
        <v>87</v>
      </c>
      <c r="C16" s="112">
        <f>C17+C18</f>
        <v>14894</v>
      </c>
      <c r="D16" s="112">
        <f>D17+D18</f>
        <v>8421.9</v>
      </c>
      <c r="E16" s="98">
        <f t="shared" si="1"/>
        <v>56.54558882771586</v>
      </c>
    </row>
    <row r="17" spans="1:5" ht="28.5" customHeight="1">
      <c r="A17" s="40">
        <v>310</v>
      </c>
      <c r="B17" s="35" t="s">
        <v>111</v>
      </c>
      <c r="C17" s="113">
        <v>14184</v>
      </c>
      <c r="D17" s="113">
        <v>8340.9</v>
      </c>
      <c r="E17" s="99">
        <f t="shared" si="1"/>
        <v>58.80499153976311</v>
      </c>
    </row>
    <row r="18" spans="1:5" ht="30.75" thickBot="1">
      <c r="A18" s="41">
        <v>314</v>
      </c>
      <c r="B18" s="42" t="s">
        <v>70</v>
      </c>
      <c r="C18" s="114">
        <v>710</v>
      </c>
      <c r="D18" s="114">
        <v>81</v>
      </c>
      <c r="E18" s="100">
        <f t="shared" si="1"/>
        <v>11.408450704225352</v>
      </c>
    </row>
    <row r="19" spans="1:5" ht="15" thickBot="1">
      <c r="A19" s="38">
        <v>400</v>
      </c>
      <c r="B19" s="43" t="s">
        <v>40</v>
      </c>
      <c r="C19" s="107">
        <f>C20+C21+C22+C23+C24+C25+C26</f>
        <v>61079.5</v>
      </c>
      <c r="D19" s="107">
        <f>D20+D21+D22+D23+D24+D25+D26</f>
        <v>38615.200000000004</v>
      </c>
      <c r="E19" s="68">
        <f t="shared" si="1"/>
        <v>63.22121169950639</v>
      </c>
    </row>
    <row r="20" spans="1:5" ht="15">
      <c r="A20" s="22">
        <v>405</v>
      </c>
      <c r="B20" s="34" t="s">
        <v>41</v>
      </c>
      <c r="C20" s="109">
        <v>1021.4</v>
      </c>
      <c r="D20" s="115">
        <v>0</v>
      </c>
      <c r="E20" s="101">
        <f t="shared" si="1"/>
        <v>0</v>
      </c>
    </row>
    <row r="21" spans="1:5" ht="15">
      <c r="A21" s="23">
        <v>406</v>
      </c>
      <c r="B21" s="8" t="s">
        <v>42</v>
      </c>
      <c r="C21" s="109">
        <v>1081</v>
      </c>
      <c r="D21" s="116">
        <v>662.5</v>
      </c>
      <c r="E21" s="96">
        <f t="shared" si="1"/>
        <v>61.285846438482885</v>
      </c>
    </row>
    <row r="22" spans="1:5" ht="15">
      <c r="A22" s="23">
        <v>407</v>
      </c>
      <c r="B22" s="8" t="s">
        <v>43</v>
      </c>
      <c r="C22" s="109">
        <v>588.7</v>
      </c>
      <c r="D22" s="109">
        <v>123.3</v>
      </c>
      <c r="E22" s="96">
        <f t="shared" si="1"/>
        <v>20.944453881433667</v>
      </c>
    </row>
    <row r="23" spans="1:5" ht="15">
      <c r="A23" s="23">
        <v>408</v>
      </c>
      <c r="B23" s="44" t="s">
        <v>44</v>
      </c>
      <c r="C23" s="117">
        <v>0.1</v>
      </c>
      <c r="D23" s="109">
        <v>0</v>
      </c>
      <c r="E23" s="95">
        <v>0</v>
      </c>
    </row>
    <row r="24" spans="1:5" ht="15">
      <c r="A24" s="23">
        <v>409</v>
      </c>
      <c r="B24" s="8" t="s">
        <v>71</v>
      </c>
      <c r="C24" s="109">
        <v>54142.3</v>
      </c>
      <c r="D24" s="109">
        <v>35977.6</v>
      </c>
      <c r="E24" s="96">
        <f aca="true" t="shared" si="2" ref="E24:E30">D24/C24%</f>
        <v>66.45007692691297</v>
      </c>
    </row>
    <row r="25" spans="1:5" ht="15">
      <c r="A25" s="23">
        <v>410</v>
      </c>
      <c r="B25" s="8" t="s">
        <v>72</v>
      </c>
      <c r="C25" s="109">
        <v>487</v>
      </c>
      <c r="D25" s="109">
        <v>97</v>
      </c>
      <c r="E25" s="96">
        <f t="shared" si="2"/>
        <v>19.917864476386036</v>
      </c>
    </row>
    <row r="26" spans="1:5" ht="15.75" thickBot="1">
      <c r="A26" s="24">
        <v>412</v>
      </c>
      <c r="B26" s="45" t="s">
        <v>45</v>
      </c>
      <c r="C26" s="111">
        <v>3759</v>
      </c>
      <c r="D26" s="111">
        <v>1754.8</v>
      </c>
      <c r="E26" s="102">
        <f t="shared" si="2"/>
        <v>46.68262835860601</v>
      </c>
    </row>
    <row r="27" spans="1:5" ht="15" thickBot="1">
      <c r="A27" s="31">
        <v>500</v>
      </c>
      <c r="B27" s="32" t="s">
        <v>46</v>
      </c>
      <c r="C27" s="107">
        <f>C28+C29+C30+C31</f>
        <v>92169.1</v>
      </c>
      <c r="D27" s="107">
        <f>D28+D29+D30+D31</f>
        <v>47911.1</v>
      </c>
      <c r="E27" s="68">
        <f t="shared" si="2"/>
        <v>51.98173791433354</v>
      </c>
    </row>
    <row r="28" spans="1:8" ht="15">
      <c r="A28" s="27">
        <v>501</v>
      </c>
      <c r="B28" s="47" t="s">
        <v>47</v>
      </c>
      <c r="C28" s="118">
        <v>32881.2</v>
      </c>
      <c r="D28" s="118">
        <v>19237.6</v>
      </c>
      <c r="E28" s="101">
        <f t="shared" si="2"/>
        <v>58.50638054572218</v>
      </c>
      <c r="H28" s="26"/>
    </row>
    <row r="29" spans="1:5" ht="15">
      <c r="A29" s="23">
        <v>502</v>
      </c>
      <c r="B29" s="44" t="s">
        <v>48</v>
      </c>
      <c r="C29" s="109">
        <v>3401.6</v>
      </c>
      <c r="D29" s="109">
        <v>0</v>
      </c>
      <c r="E29" s="96">
        <f t="shared" si="2"/>
        <v>0</v>
      </c>
    </row>
    <row r="30" spans="1:5" ht="15">
      <c r="A30" s="23">
        <v>503</v>
      </c>
      <c r="B30" s="44" t="s">
        <v>49</v>
      </c>
      <c r="C30" s="109">
        <v>55886.3</v>
      </c>
      <c r="D30" s="109">
        <v>28673.5</v>
      </c>
      <c r="E30" s="96">
        <f t="shared" si="2"/>
        <v>51.306849800398304</v>
      </c>
    </row>
    <row r="31" spans="1:5" ht="15.75" thickBot="1">
      <c r="A31" s="24">
        <v>505</v>
      </c>
      <c r="B31" s="45" t="s">
        <v>50</v>
      </c>
      <c r="C31" s="111">
        <v>0</v>
      </c>
      <c r="D31" s="111">
        <v>0</v>
      </c>
      <c r="E31" s="97">
        <v>0</v>
      </c>
    </row>
    <row r="32" spans="1:8" ht="15" thickBot="1">
      <c r="A32" s="31">
        <v>600</v>
      </c>
      <c r="B32" s="32" t="s">
        <v>51</v>
      </c>
      <c r="C32" s="107">
        <v>5581.9</v>
      </c>
      <c r="D32" s="107">
        <v>1661.1</v>
      </c>
      <c r="E32" s="68">
        <f aca="true" t="shared" si="3" ref="E32:E38">D32/C32%</f>
        <v>29.758684318959496</v>
      </c>
      <c r="H32" s="3"/>
    </row>
    <row r="33" spans="1:5" ht="15" thickBot="1">
      <c r="A33" s="31">
        <v>700</v>
      </c>
      <c r="B33" s="32" t="s">
        <v>52</v>
      </c>
      <c r="C33" s="107">
        <f>C34+C35+C37+C38+C36</f>
        <v>976170.3000000002</v>
      </c>
      <c r="D33" s="107">
        <f>D34+D35+D37+D38+D36</f>
        <v>642682.5</v>
      </c>
      <c r="E33" s="68">
        <f t="shared" si="3"/>
        <v>65.8371290337352</v>
      </c>
    </row>
    <row r="34" spans="1:5" ht="15">
      <c r="A34" s="22">
        <v>701</v>
      </c>
      <c r="B34" s="46" t="s">
        <v>53</v>
      </c>
      <c r="C34" s="115">
        <v>372949.9</v>
      </c>
      <c r="D34" s="115">
        <v>255513.3</v>
      </c>
      <c r="E34" s="95">
        <f t="shared" si="3"/>
        <v>68.51142740620121</v>
      </c>
    </row>
    <row r="35" spans="1:5" ht="15">
      <c r="A35" s="23">
        <v>702</v>
      </c>
      <c r="B35" s="44" t="s">
        <v>54</v>
      </c>
      <c r="C35" s="109">
        <v>451457.9</v>
      </c>
      <c r="D35" s="109">
        <v>287102.8</v>
      </c>
      <c r="E35" s="96">
        <f t="shared" si="3"/>
        <v>63.594589883131945</v>
      </c>
    </row>
    <row r="36" spans="1:5" ht="15">
      <c r="A36" s="23">
        <v>703</v>
      </c>
      <c r="B36" s="44" t="s">
        <v>94</v>
      </c>
      <c r="C36" s="109">
        <v>84272.3</v>
      </c>
      <c r="D36" s="109">
        <v>52042</v>
      </c>
      <c r="E36" s="96">
        <f t="shared" si="3"/>
        <v>61.75457416019261</v>
      </c>
    </row>
    <row r="37" spans="1:5" ht="15">
      <c r="A37" s="23">
        <v>707</v>
      </c>
      <c r="B37" s="44" t="s">
        <v>55</v>
      </c>
      <c r="C37" s="109">
        <v>28648.3</v>
      </c>
      <c r="D37" s="109">
        <v>22468</v>
      </c>
      <c r="E37" s="96">
        <f t="shared" si="3"/>
        <v>78.42699217754631</v>
      </c>
    </row>
    <row r="38" spans="1:5" ht="15.75" thickBot="1">
      <c r="A38" s="54">
        <v>709</v>
      </c>
      <c r="B38" s="55" t="s">
        <v>56</v>
      </c>
      <c r="C38" s="119">
        <v>38841.9</v>
      </c>
      <c r="D38" s="119">
        <v>25556.4</v>
      </c>
      <c r="E38" s="103">
        <f t="shared" si="3"/>
        <v>65.79595745831178</v>
      </c>
    </row>
    <row r="39" spans="1:5" ht="15" thickBot="1">
      <c r="A39" s="38">
        <v>800</v>
      </c>
      <c r="B39" s="43" t="s">
        <v>57</v>
      </c>
      <c r="C39" s="107">
        <f>C40</f>
        <v>67417.1</v>
      </c>
      <c r="D39" s="107">
        <f>D40</f>
        <v>45675.6</v>
      </c>
      <c r="E39" s="68">
        <f>E40</f>
        <v>67.75076353032094</v>
      </c>
    </row>
    <row r="40" spans="1:5" ht="15.75" thickBot="1">
      <c r="A40" s="74">
        <v>801</v>
      </c>
      <c r="B40" s="75" t="s">
        <v>58</v>
      </c>
      <c r="C40" s="120">
        <v>67417.1</v>
      </c>
      <c r="D40" s="120">
        <v>45675.6</v>
      </c>
      <c r="E40" s="104">
        <f aca="true" t="shared" si="4" ref="E40:E48">D40/C40%</f>
        <v>67.75076353032094</v>
      </c>
    </row>
    <row r="41" spans="1:5" ht="16.5" thickBot="1">
      <c r="A41" s="38">
        <v>900</v>
      </c>
      <c r="B41" s="52" t="s">
        <v>95</v>
      </c>
      <c r="C41" s="107">
        <f>C42</f>
        <v>210</v>
      </c>
      <c r="D41" s="107">
        <f>D42</f>
        <v>95.6</v>
      </c>
      <c r="E41" s="68">
        <f t="shared" si="4"/>
        <v>45.52380952380952</v>
      </c>
    </row>
    <row r="42" spans="1:5" ht="16.5" thickBot="1">
      <c r="A42" s="28">
        <v>909</v>
      </c>
      <c r="B42" s="53" t="s">
        <v>96</v>
      </c>
      <c r="C42" s="121">
        <v>210</v>
      </c>
      <c r="D42" s="121">
        <v>95.6</v>
      </c>
      <c r="E42" s="103">
        <f t="shared" si="4"/>
        <v>45.52380952380952</v>
      </c>
    </row>
    <row r="43" spans="1:5" ht="15" thickBot="1">
      <c r="A43" s="48">
        <v>1000</v>
      </c>
      <c r="B43" s="43" t="s">
        <v>60</v>
      </c>
      <c r="C43" s="107">
        <f>C44+C45+C47+C46</f>
        <v>144422.4</v>
      </c>
      <c r="D43" s="107">
        <f>D44+D45+D47+D46</f>
        <v>100454.3</v>
      </c>
      <c r="E43" s="68">
        <f t="shared" si="4"/>
        <v>69.55589991580254</v>
      </c>
    </row>
    <row r="44" spans="1:5" ht="13.5" customHeight="1">
      <c r="A44" s="49">
        <v>1001</v>
      </c>
      <c r="B44" s="46" t="s">
        <v>77</v>
      </c>
      <c r="C44" s="115">
        <v>13882.6</v>
      </c>
      <c r="D44" s="115">
        <v>8347.2</v>
      </c>
      <c r="E44" s="95">
        <f t="shared" si="4"/>
        <v>60.12706553527438</v>
      </c>
    </row>
    <row r="45" spans="1:5" ht="13.5" customHeight="1">
      <c r="A45" s="50">
        <v>1003</v>
      </c>
      <c r="B45" s="44" t="s">
        <v>61</v>
      </c>
      <c r="C45" s="109">
        <v>115160.8</v>
      </c>
      <c r="D45" s="109">
        <v>71802.2</v>
      </c>
      <c r="E45" s="96">
        <f t="shared" si="4"/>
        <v>62.34951476544102</v>
      </c>
    </row>
    <row r="46" spans="1:5" ht="13.5" customHeight="1">
      <c r="A46" s="51">
        <v>1004</v>
      </c>
      <c r="B46" s="45" t="s">
        <v>110</v>
      </c>
      <c r="C46" s="111">
        <v>262.9</v>
      </c>
      <c r="D46" s="111">
        <v>121.3</v>
      </c>
      <c r="E46" s="97">
        <f t="shared" si="4"/>
        <v>46.13921643210347</v>
      </c>
    </row>
    <row r="47" spans="1:5" ht="15.75" thickBot="1">
      <c r="A47" s="51">
        <v>1006</v>
      </c>
      <c r="B47" s="45" t="s">
        <v>62</v>
      </c>
      <c r="C47" s="111">
        <v>15116.1</v>
      </c>
      <c r="D47" s="111">
        <v>20183.6</v>
      </c>
      <c r="E47" s="97">
        <f t="shared" si="4"/>
        <v>133.52385866724882</v>
      </c>
    </row>
    <row r="48" spans="1:5" ht="15" thickBot="1">
      <c r="A48" s="48">
        <v>1100</v>
      </c>
      <c r="B48" s="43" t="s">
        <v>59</v>
      </c>
      <c r="C48" s="107">
        <f>C49+C50+C51</f>
        <v>931.3</v>
      </c>
      <c r="D48" s="107">
        <f>D49+D50+D51</f>
        <v>605.8</v>
      </c>
      <c r="E48" s="68">
        <f t="shared" si="4"/>
        <v>65.04885643723827</v>
      </c>
    </row>
    <row r="49" spans="1:5" ht="15">
      <c r="A49" s="49">
        <v>1101</v>
      </c>
      <c r="B49" s="46" t="s">
        <v>73</v>
      </c>
      <c r="C49" s="115">
        <v>0</v>
      </c>
      <c r="D49" s="115">
        <v>0</v>
      </c>
      <c r="E49" s="95">
        <v>0</v>
      </c>
    </row>
    <row r="50" spans="1:5" ht="15">
      <c r="A50" s="50">
        <v>1102</v>
      </c>
      <c r="B50" s="44" t="s">
        <v>74</v>
      </c>
      <c r="C50" s="109">
        <v>186.3</v>
      </c>
      <c r="D50" s="109">
        <v>186.3</v>
      </c>
      <c r="E50" s="97">
        <f>D50/C50%</f>
        <v>100</v>
      </c>
    </row>
    <row r="51" spans="1:5" ht="15.75" thickBot="1">
      <c r="A51" s="51">
        <v>1105</v>
      </c>
      <c r="B51" s="45" t="s">
        <v>78</v>
      </c>
      <c r="C51" s="111">
        <v>745</v>
      </c>
      <c r="D51" s="111">
        <v>419.5</v>
      </c>
      <c r="E51" s="97">
        <f>D51/C51%</f>
        <v>56.308724832214764</v>
      </c>
    </row>
    <row r="52" spans="1:5" ht="15" thickBot="1">
      <c r="A52" s="48">
        <v>1200</v>
      </c>
      <c r="B52" s="56" t="s">
        <v>75</v>
      </c>
      <c r="C52" s="122">
        <v>1715.6</v>
      </c>
      <c r="D52" s="123">
        <v>863.1</v>
      </c>
      <c r="E52" s="59">
        <f>D52/C52%</f>
        <v>50.30892982047098</v>
      </c>
    </row>
    <row r="53" spans="1:5" ht="15" thickBot="1">
      <c r="A53" s="48">
        <v>1300</v>
      </c>
      <c r="B53" s="56" t="s">
        <v>38</v>
      </c>
      <c r="C53" s="122">
        <v>6</v>
      </c>
      <c r="D53" s="123">
        <v>3.1</v>
      </c>
      <c r="E53" s="59">
        <f>D53/C53%</f>
        <v>51.66666666666667</v>
      </c>
    </row>
    <row r="54" spans="1:5" ht="15.75" thickBot="1">
      <c r="A54" s="25"/>
      <c r="B54" s="57" t="s">
        <v>63</v>
      </c>
      <c r="C54" s="105">
        <f>C7+C16+C19+C27+C32+C33+C39+C43+C48+C52+C53+C41</f>
        <v>1503123.8000000003</v>
      </c>
      <c r="D54" s="106">
        <f>D7+D16+D19+D27+D32+D33+D39+D43+D48+D52+D53+D41</f>
        <v>970558.5</v>
      </c>
      <c r="E54" s="58">
        <f>D54/C54%</f>
        <v>64.56943200553407</v>
      </c>
    </row>
    <row r="55" spans="1:5" ht="15">
      <c r="A55" s="1"/>
      <c r="B55" s="1"/>
      <c r="C55" s="60"/>
      <c r="D55" s="76"/>
      <c r="E55" s="1"/>
    </row>
    <row r="56" spans="1:5" ht="15">
      <c r="A56" s="125"/>
      <c r="B56" s="125"/>
      <c r="C56" s="60"/>
      <c r="D56" s="60"/>
      <c r="E56" s="1"/>
    </row>
    <row r="57" spans="1:5" ht="15">
      <c r="A57" s="1" t="s">
        <v>101</v>
      </c>
      <c r="B57" s="1"/>
      <c r="C57" s="60"/>
      <c r="D57" s="60" t="s">
        <v>102</v>
      </c>
      <c r="E57" s="1"/>
    </row>
    <row r="58" spans="1:5" ht="15">
      <c r="A58" s="125" t="s">
        <v>103</v>
      </c>
      <c r="B58" s="125"/>
      <c r="C58" s="60"/>
      <c r="D58" s="60"/>
      <c r="E58" s="1"/>
    </row>
    <row r="59" spans="1:4" ht="15">
      <c r="A59" s="1"/>
      <c r="B59" s="1"/>
      <c r="C59" s="60"/>
      <c r="D59" s="60"/>
    </row>
    <row r="60" spans="1:4" ht="15">
      <c r="A60" s="1" t="s">
        <v>120</v>
      </c>
      <c r="B60" s="1"/>
      <c r="C60" s="60"/>
      <c r="D60" s="60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2021-09-09T06:55:19Z</cp:lastPrinted>
  <dcterms:created xsi:type="dcterms:W3CDTF">1996-10-08T23:32:33Z</dcterms:created>
  <dcterms:modified xsi:type="dcterms:W3CDTF">2021-09-09T06:57:14Z</dcterms:modified>
  <cp:category/>
  <cp:version/>
  <cp:contentType/>
  <cp:contentStatus/>
</cp:coreProperties>
</file>